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9\Аукцион\04.Апрель\НР_СМП_Материалы для сис-м пожарной сигнализации\Закупочная\"/>
    </mc:Choice>
  </mc:AlternateContent>
  <bookViews>
    <workbookView xWindow="0" yWindow="0" windowWidth="28800" windowHeight="12435"/>
  </bookViews>
  <sheets>
    <sheet name="Лист1" sheetId="1" r:id="rId1"/>
    <sheet name="XLR_NoRangeSheet" sheetId="2" state="veryHidden" r:id="rId2"/>
  </sheets>
  <definedNames>
    <definedName name="Query1">Лист1!$A$8:$X$54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Лист1!$A$1:$J$62</definedName>
  </definedNames>
  <calcPr calcId="152511"/>
</workbook>
</file>

<file path=xl/calcChain.xml><?xml version="1.0" encoding="utf-8"?>
<calcChain xmlns="http://schemas.openxmlformats.org/spreadsheetml/2006/main">
  <c r="H31" i="1" l="1"/>
  <c r="H30" i="1"/>
  <c r="G52" i="1"/>
  <c r="I52" i="1" s="1"/>
  <c r="H52" i="1"/>
  <c r="G53" i="1"/>
  <c r="I53" i="1" s="1"/>
  <c r="H53" i="1"/>
  <c r="H51" i="1"/>
  <c r="G51" i="1"/>
  <c r="I51" i="1" s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I31" i="1" s="1"/>
  <c r="G30" i="1"/>
  <c r="I30" i="1" s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H20" i="1" l="1"/>
  <c r="I20" i="1"/>
  <c r="H50" i="1" l="1"/>
  <c r="I50" i="1"/>
  <c r="H49" i="1"/>
  <c r="I49" i="1"/>
  <c r="H48" i="1"/>
  <c r="I48" i="1"/>
  <c r="H47" i="1"/>
  <c r="I47" i="1"/>
  <c r="H46" i="1"/>
  <c r="I46" i="1"/>
  <c r="H45" i="1"/>
  <c r="I45" i="1"/>
  <c r="H44" i="1"/>
  <c r="I44" i="1"/>
  <c r="H43" i="1"/>
  <c r="I43" i="1"/>
  <c r="H42" i="1"/>
  <c r="I42" i="1"/>
  <c r="H41" i="1"/>
  <c r="I41" i="1"/>
  <c r="H40" i="1"/>
  <c r="I40" i="1"/>
  <c r="H39" i="1"/>
  <c r="I39" i="1"/>
  <c r="H38" i="1"/>
  <c r="I38" i="1"/>
  <c r="H37" i="1"/>
  <c r="I37" i="1"/>
  <c r="H36" i="1"/>
  <c r="I36" i="1"/>
  <c r="H35" i="1"/>
  <c r="I35" i="1"/>
  <c r="H34" i="1"/>
  <c r="I34" i="1"/>
  <c r="H33" i="1"/>
  <c r="I33" i="1"/>
  <c r="H32" i="1"/>
  <c r="I32" i="1"/>
  <c r="H29" i="1"/>
  <c r="I29" i="1"/>
  <c r="H28" i="1"/>
  <c r="I28" i="1"/>
  <c r="H27" i="1"/>
  <c r="I27" i="1"/>
  <c r="H26" i="1"/>
  <c r="I26" i="1"/>
  <c r="H25" i="1"/>
  <c r="I25" i="1"/>
  <c r="H24" i="1"/>
  <c r="I24" i="1"/>
  <c r="H23" i="1"/>
  <c r="I23" i="1"/>
  <c r="H22" i="1"/>
  <c r="I22" i="1"/>
  <c r="H21" i="1"/>
  <c r="I21" i="1"/>
  <c r="H19" i="1"/>
  <c r="I19" i="1"/>
  <c r="H18" i="1"/>
  <c r="I18" i="1"/>
  <c r="H17" i="1"/>
  <c r="I17" i="1"/>
  <c r="H16" i="1"/>
  <c r="I16" i="1"/>
  <c r="H15" i="1"/>
  <c r="I15" i="1"/>
  <c r="H14" i="1"/>
  <c r="I14" i="1"/>
  <c r="H13" i="1"/>
  <c r="I13" i="1"/>
  <c r="H12" i="1"/>
  <c r="I12" i="1"/>
  <c r="H11" i="1"/>
  <c r="I11" i="1"/>
  <c r="H10" i="1"/>
  <c r="I10" i="1"/>
  <c r="H9" i="1"/>
  <c r="I9" i="1"/>
  <c r="H8" i="1" l="1"/>
  <c r="H54" i="1" s="1"/>
  <c r="I54" i="1" s="1"/>
  <c r="I8" i="1"/>
  <c r="B5" i="2" l="1"/>
  <c r="I55" i="1" l="1"/>
</calcChain>
</file>

<file path=xl/sharedStrings.xml><?xml version="1.0" encoding="utf-8"?>
<sst xmlns="http://schemas.openxmlformats.org/spreadsheetml/2006/main" count="224" uniqueCount="122">
  <si>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</si>
  <si>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</si>
  <si>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</si>
  <si>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</si>
  <si>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</si>
  <si>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</si>
  <si>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</si>
  <si>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</si>
  <si>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</si>
  <si>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</si>
  <si>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</si>
  <si>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</si>
  <si>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</si>
  <si>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</si>
  <si>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</si>
  <si>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</si>
  <si>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</si>
  <si>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</si>
  <si>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</si>
  <si>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</si>
  <si>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</si>
  <si>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</si>
  <si>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</si>
  <si>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</si>
  <si>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</si>
  <si>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</si>
  <si>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Не менее 12 месяцев.</t>
  </si>
  <si>
    <t>Кол-во</t>
  </si>
  <si>
    <t>В течение 10 календарных дней с момента подписания договора.</t>
  </si>
  <si>
    <t>Батарея аккумуляторная АКБ 12 В, 7 Ач</t>
  </si>
  <si>
    <t xml:space="preserve">Батарея аккумуляторная АКБ 12 В, 17 Ач </t>
  </si>
  <si>
    <t>Табло световое Молния-12 "Стрелка влево"</t>
  </si>
  <si>
    <t>Табло световое Молния-12 "Стрелка вправо"</t>
  </si>
  <si>
    <t>Углекислота</t>
  </si>
  <si>
    <t>ЗПУ к ОУ-3</t>
  </si>
  <si>
    <t>Трубка выкиднаяс к ОУ-1,2,3</t>
  </si>
  <si>
    <t>Раструб (ОУ-1,3)</t>
  </si>
  <si>
    <t>Шланг с раструбом к ОУ-5, 0.8м</t>
  </si>
  <si>
    <t>Шланг с раструбом к ОУ-5, 1м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</si>
  <si>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</si>
  <si>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</si>
  <si>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</si>
  <si>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</si>
  <si>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</si>
  <si>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</si>
  <si>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</si>
  <si>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</si>
  <si>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</si>
  <si>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ГОСТ Р 51017-97; 51057-2001; ГОСТ 4.132-85.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</si>
  <si>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</si>
  <si>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</si>
  <si>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Соответствие ГОСТ Р 53279-2009. В паз головки должно быть установлено и надежно удерживаться в пазу резиновое кольцо, соответствующее ГОСТ 6557. Головки должны быть изготовлены из алюминиевых сплавов не выше II группы по ГОСТ 1583 или латуни по ГОСТ 17711.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</si>
  <si>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51049-2008).
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</si>
  <si>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</si>
  <si>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</si>
  <si>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</si>
  <si>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</si>
  <si>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</si>
  <si>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Поставщик предоставляет вместе с товаром следующие документы: 1. Паспорт; 2. Техническое описание поставляемого товара; 3. Инструкция на русском языке; 4. Сертификат соответствия стандартам РФ.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</si>
  <si>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</si>
  <si>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</si>
  <si>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 xml:space="preserve">Извешатель тепловой ИП 103-5/1 </t>
  </si>
  <si>
    <t>Табло Блик С-12М Выход оповещатель пожарный световой (табло)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</si>
  <si>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</si>
  <si>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</si>
  <si>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</si>
  <si>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</si>
  <si>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Молния-12 Ultra Мини "Выход" Оповещатель охранно-пожарный световой (табло)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</si>
  <si>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</si>
  <si>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</si>
  <si>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</si>
  <si>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</si>
  <si>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</si>
  <si>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</si>
  <si>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</si>
  <si>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</si>
  <si>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</si>
  <si>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</si>
  <si>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</si>
  <si>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Напряжение питания 12В; потребляемый ток 25 мА; габаритные размеры 285х97х17 мм; Т=-40 +55 °С; масса 0,2 кг; материал корпуса - пластик.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</si>
  <si>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</si>
  <si>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Газ Solo detector tester сжиженный под давлением в герметичной емкости, 250мл.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</si>
  <si>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срок службы не менее 10 лет.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</si>
  <si>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срок службы не менее 5 лет, в комплекте заглушки.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</si>
  <si>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срок службы не менее 10 лет.
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</si>
  <si>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срок службы не менее 10 лет.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</si>
  <si>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срок службы не менее 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</si>
  <si>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срок службы не менее 10 лет.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</si>
  <si>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срок службы не менее 10 лет.
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</si>
  <si>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</si>
  <si>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срок службы не менее 10 лет.</t>
  </si>
  <si>
    <t>Оптический дымовой извещатель Esser IQ8QUAD C 802371</t>
  </si>
  <si>
    <t xml:space="preserve">Стандартная база Esser IQ8 Quad- 805590 </t>
  </si>
  <si>
    <t>Удлинитель телескопический для пластиковой штанги 060427 (060426)</t>
  </si>
  <si>
    <t>Кронштейн для огнетушителя ОП-4/ОУ-3</t>
  </si>
  <si>
    <t>Предельная сумма лота составляет:  2 832 636  руб. с учетом НДС (20%).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</si>
  <si>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</si>
  <si>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</si>
  <si>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Телескопический удлинитель для пластиковой штанги 060427, длина 1,13м. Материал - стекловолокно.</t>
  </si>
  <si>
    <t>Кронштейн стационарный, без зажима, материал - металл, цвет окраски - красный, диаметр 160 мм.</t>
  </si>
  <si>
    <t>Начальная (максимальная) цена за единицу измерения с учетом НДС (20%), включая стоимость тары и доставку, рубли РФ</t>
  </si>
  <si>
    <t>Извещатель пожарный дымовой ИП 212-41М</t>
  </si>
  <si>
    <t>Прибор приемно-контрольный Сигнал-10</t>
  </si>
  <si>
    <t>Прибор приемно-контрольный Сигнал-20М</t>
  </si>
  <si>
    <t>Извещатель пожарный ИПДЛ-52М (ИП212-52М)</t>
  </si>
  <si>
    <t>Устройство шлейфовое контрольное УШК-01 (ВУОС)</t>
  </si>
  <si>
    <t>Прибор приемно-контрольный Яхонт 1И</t>
  </si>
  <si>
    <t>Пульт контроля и управления С2000М</t>
  </si>
  <si>
    <t xml:space="preserve">Источник питания Скат-1200М </t>
  </si>
  <si>
    <t xml:space="preserve">Источник питания РИП-12 исп.01  </t>
  </si>
  <si>
    <t>Извещатель пожарный тепловой ИП 101 Гранат, обычный</t>
  </si>
  <si>
    <t>Блок контроля и индикации с клавиатурой С2000-БКИ</t>
  </si>
  <si>
    <t xml:space="preserve">Порошок для ОП Вексон АВС25 </t>
  </si>
  <si>
    <t>Фильтр-отстойник для углекислоты ФО-01 для СЗУ-04</t>
  </si>
  <si>
    <t>Газ тестовый для прибора 805582 (060430.10)</t>
  </si>
  <si>
    <t>Доводчик Vizit 505</t>
  </si>
  <si>
    <t>Рукав пожарный напорный "Универсал" РПК -В -50-1,0-У1  с ГР-50, 20м</t>
  </si>
  <si>
    <t>Тестовые дымовые таблетки 769080</t>
  </si>
  <si>
    <t>Прибор приемно-контрольный Сигнал 20П SMD</t>
  </si>
  <si>
    <t>Для модулей Артсок, МГП-35-60, МГП-35-80, МГП-35-100, МГП-50-60, МГП-50-60, МГП-50-80, МГП-50-100, ГОСТ Р 51017-97; 51057-2001; ГОСТ 4.132-85. Выпуск не ранее декабря 2018 года.</t>
  </si>
  <si>
    <t>Рыбаков А.П., тел.: +7 (347) 221-55-51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</si>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</sst>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>
      <alignment horizontal="left"/>
    </xf>
  </cellStyleXfs>
  <cellXfs count="86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0" fontId="4" fillId="0" borderId="1" xfId="2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vertical="top" wrapText="1"/>
    </xf>
    <xf numFmtId="4" fontId="2" fillId="0" borderId="0" xfId="0" applyNumberFormat="1" applyFont="1" applyFill="1" applyBorder="1" applyAlignment="1">
      <alignment horizontal="left"/>
    </xf>
    <xf numFmtId="0" fontId="4" fillId="0" borderId="5" xfId="0" applyFont="1" applyFill="1" applyBorder="1" applyAlignment="1">
      <alignment horizontal="left" vertical="top" wrapText="1"/>
    </xf>
    <xf numFmtId="3" fontId="8" fillId="0" borderId="2" xfId="0" applyNumberFormat="1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" fontId="8" fillId="0" borderId="6" xfId="0" applyNumberFormat="1" applyFont="1" applyFill="1" applyBorder="1" applyAlignment="1">
      <alignment vertical="top"/>
    </xf>
    <xf numFmtId="4" fontId="8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7" xfId="0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62"/>
  <sheetViews>
    <sheetView tabSelected="1" zoomScaleNormal="100" zoomScaleSheetLayoutView="70" workbookViewId="0">
      <selection activeCell="C10" sqref="C10"/>
    </sheetView>
  </sheetViews>
  <sheetFormatPr defaultRowHeight="15" x14ac:dyDescent="0.25"/>
  <cols>
    <col min="1" max="1" width="6.42578125" style="3" customWidth="1"/>
    <col min="2" max="2" width="31.28515625" style="4" customWidth="1"/>
    <col min="3" max="3" width="66.28515625" style="3" customWidth="1"/>
    <col min="4" max="4" width="9.140625" style="3"/>
    <col min="5" max="5" width="8.28515625" style="3" customWidth="1"/>
    <col min="6" max="6" width="16.42578125" style="3" customWidth="1"/>
    <col min="7" max="7" width="19.5703125" style="3" customWidth="1"/>
    <col min="8" max="8" width="16" style="3" customWidth="1"/>
    <col min="9" max="10" width="18.28515625" style="3" customWidth="1"/>
    <col min="11" max="16384" width="9.140625" style="3"/>
  </cols>
  <sheetData>
    <row r="1" spans="1:16" ht="22.5" customHeight="1" x14ac:dyDescent="0.3">
      <c r="A1" s="84" t="s">
        <v>121</v>
      </c>
      <c r="B1" s="85"/>
      <c r="C1" s="85"/>
      <c r="J1" s="5"/>
    </row>
    <row r="2" spans="1:16" x14ac:dyDescent="0.25">
      <c r="A2" s="60" t="s">
        <v>5</v>
      </c>
      <c r="B2" s="60"/>
      <c r="C2" s="60"/>
      <c r="D2" s="60"/>
      <c r="E2" s="60"/>
      <c r="F2" s="60"/>
      <c r="G2" s="60"/>
      <c r="H2" s="60"/>
      <c r="I2" s="60"/>
      <c r="J2" s="60"/>
    </row>
    <row r="3" spans="1:16" x14ac:dyDescent="0.25">
      <c r="A3" s="29"/>
      <c r="B3" s="29"/>
      <c r="C3" s="29"/>
      <c r="D3" s="29"/>
      <c r="E3" s="29"/>
      <c r="F3" s="39"/>
      <c r="G3" s="29"/>
      <c r="H3" s="29"/>
      <c r="I3" s="29"/>
      <c r="J3" s="41"/>
    </row>
    <row r="4" spans="1:16" x14ac:dyDescent="0.25">
      <c r="B4" s="6"/>
      <c r="C4" s="7"/>
    </row>
    <row r="5" spans="1:16" ht="15" customHeight="1" x14ac:dyDescent="0.25">
      <c r="A5" s="61" t="s">
        <v>0</v>
      </c>
      <c r="B5" s="61" t="s">
        <v>7</v>
      </c>
      <c r="C5" s="61" t="s">
        <v>1</v>
      </c>
      <c r="D5" s="61" t="s">
        <v>6</v>
      </c>
      <c r="E5" s="63" t="s">
        <v>27</v>
      </c>
      <c r="F5" s="67" t="s">
        <v>55</v>
      </c>
      <c r="G5" s="67" t="s">
        <v>100</v>
      </c>
      <c r="H5" s="65" t="s">
        <v>56</v>
      </c>
      <c r="I5" s="62" t="s">
        <v>57</v>
      </c>
      <c r="J5" s="61" t="s">
        <v>2</v>
      </c>
    </row>
    <row r="6" spans="1:16" s="8" customFormat="1" ht="97.9" customHeight="1" x14ac:dyDescent="0.25">
      <c r="A6" s="61"/>
      <c r="B6" s="61"/>
      <c r="C6" s="61"/>
      <c r="D6" s="61"/>
      <c r="E6" s="64"/>
      <c r="F6" s="69"/>
      <c r="G6" s="68"/>
      <c r="H6" s="66"/>
      <c r="I6" s="62"/>
      <c r="J6" s="61"/>
    </row>
    <row r="7" spans="1:16" x14ac:dyDescent="0.25">
      <c r="A7" s="31">
        <v>1</v>
      </c>
      <c r="B7" s="9">
        <v>2</v>
      </c>
      <c r="C7" s="31">
        <v>3</v>
      </c>
      <c r="D7" s="31">
        <v>4</v>
      </c>
      <c r="E7" s="31">
        <v>5</v>
      </c>
      <c r="F7" s="40">
        <v>6</v>
      </c>
      <c r="G7" s="31">
        <v>7</v>
      </c>
      <c r="H7" s="31">
        <v>8</v>
      </c>
      <c r="I7" s="31">
        <v>9</v>
      </c>
      <c r="J7" s="42">
        <v>10</v>
      </c>
    </row>
    <row r="8" spans="1:16" ht="39" customHeight="1" x14ac:dyDescent="0.25">
      <c r="A8" s="32">
        <v>1</v>
      </c>
      <c r="B8" s="33" t="s">
        <v>29</v>
      </c>
      <c r="C8" s="48" t="s">
        <v>69</v>
      </c>
      <c r="D8" s="34" t="s">
        <v>23</v>
      </c>
      <c r="E8" s="46">
        <v>183</v>
      </c>
      <c r="F8" s="58">
        <v>356.5</v>
      </c>
      <c r="G8" s="28">
        <f>F8*1.2</f>
        <v>427.8</v>
      </c>
      <c r="H8" s="11">
        <f>E8*F8</f>
        <v>65239.5</v>
      </c>
      <c r="I8" s="11">
        <f>E8*G8</f>
        <v>78287.400000000009</v>
      </c>
      <c r="J8" s="30" t="s">
        <v>20</v>
      </c>
      <c r="P8" s="12"/>
    </row>
    <row r="9" spans="1:16" ht="48.75" customHeight="1" x14ac:dyDescent="0.25">
      <c r="A9" s="55">
        <v>2</v>
      </c>
      <c r="B9" s="33" t="s">
        <v>30</v>
      </c>
      <c r="C9" s="49" t="s">
        <v>70</v>
      </c>
      <c r="D9" s="34" t="s">
        <v>23</v>
      </c>
      <c r="E9" s="46">
        <v>39</v>
      </c>
      <c r="F9" s="58">
        <v>1357</v>
      </c>
      <c r="G9" s="28">
        <f t="shared" ref="G9:G53" si="0">F9*1.2</f>
        <v>1628.3999999999999</v>
      </c>
      <c r="H9" s="11">
        <f t="shared" ref="H9:H53" si="1">E9*F9</f>
        <v>52923</v>
      </c>
      <c r="I9" s="11">
        <f t="shared" ref="I9:I53" si="2">E9*G9</f>
        <v>63507.599999999991</v>
      </c>
      <c r="J9" s="30" t="s">
        <v>20</v>
      </c>
      <c r="P9" s="12"/>
    </row>
    <row r="10" spans="1:16" ht="89.25" customHeight="1" x14ac:dyDescent="0.25">
      <c r="A10" s="55">
        <v>3</v>
      </c>
      <c r="B10" s="35" t="s">
        <v>61</v>
      </c>
      <c r="C10" s="48" t="s">
        <v>71</v>
      </c>
      <c r="D10" s="36" t="s">
        <v>23</v>
      </c>
      <c r="E10" s="47">
        <v>400</v>
      </c>
      <c r="F10" s="58">
        <v>49.45</v>
      </c>
      <c r="G10" s="28">
        <f t="shared" si="0"/>
        <v>59.34</v>
      </c>
      <c r="H10" s="11">
        <f t="shared" si="1"/>
        <v>19780</v>
      </c>
      <c r="I10" s="11">
        <f t="shared" si="2"/>
        <v>23736</v>
      </c>
      <c r="J10" s="30" t="s">
        <v>20</v>
      </c>
      <c r="P10" s="12"/>
    </row>
    <row r="11" spans="1:16" ht="90" customHeight="1" x14ac:dyDescent="0.25">
      <c r="A11" s="55">
        <v>4</v>
      </c>
      <c r="B11" s="35" t="s">
        <v>101</v>
      </c>
      <c r="C11" s="48" t="s">
        <v>72</v>
      </c>
      <c r="D11" s="36" t="s">
        <v>23</v>
      </c>
      <c r="E11" s="47">
        <v>1500</v>
      </c>
      <c r="F11" s="58">
        <v>252.625</v>
      </c>
      <c r="G11" s="28">
        <f t="shared" si="0"/>
        <v>303.14999999999998</v>
      </c>
      <c r="H11" s="11">
        <f t="shared" si="1"/>
        <v>378937.5</v>
      </c>
      <c r="I11" s="11">
        <f t="shared" si="2"/>
        <v>454724.99999999994</v>
      </c>
      <c r="J11" s="30" t="s">
        <v>20</v>
      </c>
      <c r="P11" s="12"/>
    </row>
    <row r="12" spans="1:16" ht="63.75" customHeight="1" x14ac:dyDescent="0.25">
      <c r="A12" s="55">
        <v>5</v>
      </c>
      <c r="B12" s="35" t="s">
        <v>63</v>
      </c>
      <c r="C12" s="48" t="s">
        <v>82</v>
      </c>
      <c r="D12" s="36" t="s">
        <v>23</v>
      </c>
      <c r="E12" s="47">
        <v>80</v>
      </c>
      <c r="F12" s="58">
        <v>195.5</v>
      </c>
      <c r="G12" s="28">
        <f t="shared" si="0"/>
        <v>234.6</v>
      </c>
      <c r="H12" s="11">
        <f t="shared" si="1"/>
        <v>15640</v>
      </c>
      <c r="I12" s="11">
        <f t="shared" si="2"/>
        <v>18768</v>
      </c>
      <c r="J12" s="30" t="s">
        <v>20</v>
      </c>
      <c r="P12" s="12"/>
    </row>
    <row r="13" spans="1:16" ht="97.5" customHeight="1" x14ac:dyDescent="0.25">
      <c r="A13" s="55">
        <v>6</v>
      </c>
      <c r="B13" s="35" t="s">
        <v>64</v>
      </c>
      <c r="C13" s="49" t="s">
        <v>73</v>
      </c>
      <c r="D13" s="36" t="s">
        <v>23</v>
      </c>
      <c r="E13" s="47">
        <v>10</v>
      </c>
      <c r="F13" s="58">
        <v>313.2</v>
      </c>
      <c r="G13" s="28">
        <f t="shared" si="0"/>
        <v>375.84</v>
      </c>
      <c r="H13" s="11">
        <f t="shared" si="1"/>
        <v>3132</v>
      </c>
      <c r="I13" s="11">
        <f t="shared" si="2"/>
        <v>3758.3999999999996</v>
      </c>
      <c r="J13" s="30" t="s">
        <v>20</v>
      </c>
      <c r="P13" s="12"/>
    </row>
    <row r="14" spans="1:16" ht="78" customHeight="1" x14ac:dyDescent="0.25">
      <c r="A14" s="55">
        <v>7</v>
      </c>
      <c r="B14" s="35" t="s">
        <v>65</v>
      </c>
      <c r="C14" s="49" t="s">
        <v>74</v>
      </c>
      <c r="D14" s="36" t="s">
        <v>23</v>
      </c>
      <c r="E14" s="47">
        <v>98</v>
      </c>
      <c r="F14" s="58">
        <v>139.32</v>
      </c>
      <c r="G14" s="28">
        <f t="shared" si="0"/>
        <v>167.184</v>
      </c>
      <c r="H14" s="11">
        <f t="shared" si="1"/>
        <v>13653.359999999999</v>
      </c>
      <c r="I14" s="11">
        <f t="shared" si="2"/>
        <v>16384.031999999999</v>
      </c>
      <c r="J14" s="30" t="s">
        <v>20</v>
      </c>
      <c r="P14" s="12"/>
    </row>
    <row r="15" spans="1:16" ht="68.25" customHeight="1" x14ac:dyDescent="0.25">
      <c r="A15" s="55">
        <v>8</v>
      </c>
      <c r="B15" s="35" t="s">
        <v>31</v>
      </c>
      <c r="C15" s="49" t="s">
        <v>83</v>
      </c>
      <c r="D15" s="36" t="s">
        <v>23</v>
      </c>
      <c r="E15" s="47">
        <v>32</v>
      </c>
      <c r="F15" s="58">
        <v>123.05</v>
      </c>
      <c r="G15" s="28">
        <f t="shared" si="0"/>
        <v>147.66</v>
      </c>
      <c r="H15" s="11">
        <f t="shared" si="1"/>
        <v>3937.6</v>
      </c>
      <c r="I15" s="11">
        <f t="shared" si="2"/>
        <v>4725.12</v>
      </c>
      <c r="J15" s="30" t="s">
        <v>20</v>
      </c>
      <c r="P15" s="12"/>
    </row>
    <row r="16" spans="1:16" ht="67.5" customHeight="1" x14ac:dyDescent="0.25">
      <c r="A16" s="55">
        <v>9</v>
      </c>
      <c r="B16" s="35" t="s">
        <v>32</v>
      </c>
      <c r="C16" s="49" t="s">
        <v>75</v>
      </c>
      <c r="D16" s="36" t="s">
        <v>23</v>
      </c>
      <c r="E16" s="47">
        <v>30</v>
      </c>
      <c r="F16" s="58">
        <v>123.05</v>
      </c>
      <c r="G16" s="28">
        <f t="shared" si="0"/>
        <v>147.66</v>
      </c>
      <c r="H16" s="11">
        <f t="shared" si="1"/>
        <v>3691.5</v>
      </c>
      <c r="I16" s="11">
        <f t="shared" si="2"/>
        <v>4429.8</v>
      </c>
      <c r="J16" s="30" t="s">
        <v>20</v>
      </c>
      <c r="P16" s="12"/>
    </row>
    <row r="17" spans="1:16" ht="55.5" customHeight="1" x14ac:dyDescent="0.25">
      <c r="A17" s="55">
        <v>10</v>
      </c>
      <c r="B17" s="38" t="s">
        <v>67</v>
      </c>
      <c r="C17" s="50" t="s">
        <v>76</v>
      </c>
      <c r="D17" s="36" t="s">
        <v>23</v>
      </c>
      <c r="E17" s="47">
        <v>20</v>
      </c>
      <c r="F17" s="58">
        <v>460</v>
      </c>
      <c r="G17" s="28">
        <f t="shared" si="0"/>
        <v>552</v>
      </c>
      <c r="H17" s="11">
        <f t="shared" si="1"/>
        <v>9200</v>
      </c>
      <c r="I17" s="11">
        <f t="shared" si="2"/>
        <v>11040</v>
      </c>
      <c r="J17" s="30" t="s">
        <v>20</v>
      </c>
      <c r="P17" s="12"/>
    </row>
    <row r="18" spans="1:16" ht="126.75" customHeight="1" x14ac:dyDescent="0.25">
      <c r="A18" s="55">
        <v>11</v>
      </c>
      <c r="B18" s="37" t="s">
        <v>102</v>
      </c>
      <c r="C18" s="48" t="s">
        <v>84</v>
      </c>
      <c r="D18" s="36" t="s">
        <v>23</v>
      </c>
      <c r="E18" s="47">
        <v>25</v>
      </c>
      <c r="F18" s="58">
        <v>2071</v>
      </c>
      <c r="G18" s="28">
        <f t="shared" si="0"/>
        <v>2485.1999999999998</v>
      </c>
      <c r="H18" s="11">
        <f t="shared" si="1"/>
        <v>51775</v>
      </c>
      <c r="I18" s="11">
        <f t="shared" si="2"/>
        <v>62129.999999999993</v>
      </c>
      <c r="J18" s="30" t="s">
        <v>20</v>
      </c>
      <c r="P18" s="12"/>
    </row>
    <row r="19" spans="1:16" ht="112.5" customHeight="1" x14ac:dyDescent="0.25">
      <c r="A19" s="55">
        <v>12</v>
      </c>
      <c r="B19" s="35" t="s">
        <v>103</v>
      </c>
      <c r="C19" s="48" t="s">
        <v>85</v>
      </c>
      <c r="D19" s="36" t="s">
        <v>23</v>
      </c>
      <c r="E19" s="47">
        <v>10</v>
      </c>
      <c r="F19" s="58">
        <v>4081</v>
      </c>
      <c r="G19" s="28">
        <f t="shared" si="0"/>
        <v>4897.2</v>
      </c>
      <c r="H19" s="11">
        <f t="shared" si="1"/>
        <v>40810</v>
      </c>
      <c r="I19" s="11">
        <f t="shared" si="2"/>
        <v>48972</v>
      </c>
      <c r="J19" s="30" t="s">
        <v>20</v>
      </c>
      <c r="P19" s="12"/>
    </row>
    <row r="20" spans="1:16" ht="128.25" customHeight="1" x14ac:dyDescent="0.25">
      <c r="A20" s="55">
        <v>13</v>
      </c>
      <c r="B20" s="33" t="s">
        <v>104</v>
      </c>
      <c r="C20" s="51" t="s">
        <v>68</v>
      </c>
      <c r="D20" s="36" t="s">
        <v>23</v>
      </c>
      <c r="E20" s="47">
        <v>6</v>
      </c>
      <c r="F20" s="58">
        <v>11285.4</v>
      </c>
      <c r="G20" s="28">
        <f t="shared" si="0"/>
        <v>13542.48</v>
      </c>
      <c r="H20" s="11">
        <f t="shared" si="1"/>
        <v>67712.399999999994</v>
      </c>
      <c r="I20" s="11">
        <f t="shared" si="2"/>
        <v>81254.880000000005</v>
      </c>
      <c r="J20" s="30" t="s">
        <v>20</v>
      </c>
      <c r="P20" s="12"/>
    </row>
    <row r="21" spans="1:16" ht="67.5" customHeight="1" x14ac:dyDescent="0.25">
      <c r="A21" s="55">
        <v>14</v>
      </c>
      <c r="B21" s="45" t="s">
        <v>105</v>
      </c>
      <c r="C21" s="52" t="s">
        <v>77</v>
      </c>
      <c r="D21" s="36" t="s">
        <v>23</v>
      </c>
      <c r="E21" s="47">
        <v>200</v>
      </c>
      <c r="F21" s="58">
        <v>159.84</v>
      </c>
      <c r="G21" s="28">
        <f t="shared" si="0"/>
        <v>191.80799999999999</v>
      </c>
      <c r="H21" s="11">
        <f t="shared" si="1"/>
        <v>31968</v>
      </c>
      <c r="I21" s="11">
        <f t="shared" si="2"/>
        <v>38361.599999999999</v>
      </c>
      <c r="J21" s="30" t="s">
        <v>20</v>
      </c>
      <c r="P21" s="12"/>
    </row>
    <row r="22" spans="1:16" ht="125.25" customHeight="1" x14ac:dyDescent="0.25">
      <c r="A22" s="55">
        <v>15</v>
      </c>
      <c r="B22" s="35" t="s">
        <v>118</v>
      </c>
      <c r="C22" s="48" t="s">
        <v>86</v>
      </c>
      <c r="D22" s="36" t="s">
        <v>23</v>
      </c>
      <c r="E22" s="47">
        <v>25</v>
      </c>
      <c r="F22" s="58">
        <v>2852.3</v>
      </c>
      <c r="G22" s="28">
        <f t="shared" si="0"/>
        <v>3422.76</v>
      </c>
      <c r="H22" s="11">
        <f t="shared" si="1"/>
        <v>71307.5</v>
      </c>
      <c r="I22" s="11">
        <f t="shared" si="2"/>
        <v>85569</v>
      </c>
      <c r="J22" s="30" t="s">
        <v>20</v>
      </c>
      <c r="P22" s="12"/>
    </row>
    <row r="23" spans="1:16" ht="124.5" customHeight="1" x14ac:dyDescent="0.25">
      <c r="A23" s="55">
        <v>16</v>
      </c>
      <c r="B23" s="35" t="s">
        <v>106</v>
      </c>
      <c r="C23" s="48" t="s">
        <v>87</v>
      </c>
      <c r="D23" s="36" t="s">
        <v>23</v>
      </c>
      <c r="E23" s="47">
        <v>3</v>
      </c>
      <c r="F23" s="58">
        <v>4383.3999999999996</v>
      </c>
      <c r="G23" s="28">
        <f t="shared" si="0"/>
        <v>5260.079999999999</v>
      </c>
      <c r="H23" s="11">
        <f t="shared" si="1"/>
        <v>13150.199999999999</v>
      </c>
      <c r="I23" s="11">
        <f t="shared" si="2"/>
        <v>15780.239999999998</v>
      </c>
      <c r="J23" s="30" t="s">
        <v>20</v>
      </c>
      <c r="P23" s="12"/>
    </row>
    <row r="24" spans="1:16" ht="57" customHeight="1" x14ac:dyDescent="0.25">
      <c r="A24" s="55">
        <v>17</v>
      </c>
      <c r="B24" s="38" t="s">
        <v>62</v>
      </c>
      <c r="C24" s="49" t="s">
        <v>79</v>
      </c>
      <c r="D24" s="36" t="s">
        <v>23</v>
      </c>
      <c r="E24" s="47">
        <v>112</v>
      </c>
      <c r="F24" s="58">
        <v>172.8</v>
      </c>
      <c r="G24" s="28">
        <f t="shared" si="0"/>
        <v>207.36</v>
      </c>
      <c r="H24" s="11">
        <f t="shared" si="1"/>
        <v>19353.600000000002</v>
      </c>
      <c r="I24" s="11">
        <f t="shared" si="2"/>
        <v>23224.32</v>
      </c>
      <c r="J24" s="30" t="s">
        <v>20</v>
      </c>
      <c r="P24" s="12"/>
    </row>
    <row r="25" spans="1:16" ht="114.75" customHeight="1" x14ac:dyDescent="0.25">
      <c r="A25" s="55">
        <v>18</v>
      </c>
      <c r="B25" s="35" t="s">
        <v>107</v>
      </c>
      <c r="C25" s="53" t="s">
        <v>88</v>
      </c>
      <c r="D25" s="36" t="s">
        <v>23</v>
      </c>
      <c r="E25" s="47">
        <v>15</v>
      </c>
      <c r="F25" s="58">
        <v>6244.5959999999995</v>
      </c>
      <c r="G25" s="28">
        <f t="shared" si="0"/>
        <v>7493.5151999999989</v>
      </c>
      <c r="H25" s="11">
        <f t="shared" si="1"/>
        <v>93668.939999999988</v>
      </c>
      <c r="I25" s="11">
        <f t="shared" si="2"/>
        <v>112402.72799999999</v>
      </c>
      <c r="J25" s="30" t="s">
        <v>20</v>
      </c>
      <c r="P25" s="12"/>
    </row>
    <row r="26" spans="1:16" ht="51.75" customHeight="1" x14ac:dyDescent="0.25">
      <c r="A26" s="55">
        <v>19</v>
      </c>
      <c r="B26" s="35" t="s">
        <v>108</v>
      </c>
      <c r="C26" s="48" t="s">
        <v>78</v>
      </c>
      <c r="D26" s="36" t="s">
        <v>23</v>
      </c>
      <c r="E26" s="47">
        <v>50</v>
      </c>
      <c r="F26" s="58">
        <v>2620.8000000000002</v>
      </c>
      <c r="G26" s="28">
        <f t="shared" si="0"/>
        <v>3144.96</v>
      </c>
      <c r="H26" s="11">
        <f t="shared" si="1"/>
        <v>131040.00000000001</v>
      </c>
      <c r="I26" s="11">
        <f t="shared" si="2"/>
        <v>157248</v>
      </c>
      <c r="J26" s="30" t="s">
        <v>20</v>
      </c>
      <c r="P26" s="12"/>
    </row>
    <row r="27" spans="1:16" ht="81" customHeight="1" x14ac:dyDescent="0.25">
      <c r="A27" s="55">
        <v>20</v>
      </c>
      <c r="B27" s="33" t="s">
        <v>109</v>
      </c>
      <c r="C27" s="49" t="s">
        <v>80</v>
      </c>
      <c r="D27" s="36" t="s">
        <v>23</v>
      </c>
      <c r="E27" s="47">
        <v>20</v>
      </c>
      <c r="F27" s="58">
        <v>3309.51</v>
      </c>
      <c r="G27" s="28">
        <f t="shared" si="0"/>
        <v>3971.4120000000003</v>
      </c>
      <c r="H27" s="11">
        <f t="shared" si="1"/>
        <v>66190.200000000012</v>
      </c>
      <c r="I27" s="11">
        <f t="shared" si="2"/>
        <v>79428.240000000005</v>
      </c>
      <c r="J27" s="30" t="s">
        <v>20</v>
      </c>
      <c r="P27" s="12"/>
    </row>
    <row r="28" spans="1:16" ht="111.75" customHeight="1" x14ac:dyDescent="0.25">
      <c r="A28" s="55">
        <v>21</v>
      </c>
      <c r="B28" s="33" t="s">
        <v>110</v>
      </c>
      <c r="C28" s="48" t="s">
        <v>89</v>
      </c>
      <c r="D28" s="36" t="s">
        <v>23</v>
      </c>
      <c r="E28" s="47">
        <v>30</v>
      </c>
      <c r="F28" s="58">
        <v>3923.85</v>
      </c>
      <c r="G28" s="28">
        <f t="shared" si="0"/>
        <v>4708.62</v>
      </c>
      <c r="H28" s="11">
        <f t="shared" si="1"/>
        <v>117715.5</v>
      </c>
      <c r="I28" s="11">
        <f t="shared" si="2"/>
        <v>141258.6</v>
      </c>
      <c r="J28" s="30" t="s">
        <v>20</v>
      </c>
      <c r="P28" s="12"/>
    </row>
    <row r="29" spans="1:16" ht="113.25" customHeight="1" x14ac:dyDescent="0.25">
      <c r="A29" s="55">
        <v>22</v>
      </c>
      <c r="B29" s="33" t="s">
        <v>111</v>
      </c>
      <c r="C29" s="51" t="s">
        <v>90</v>
      </c>
      <c r="D29" s="36" t="s">
        <v>23</v>
      </c>
      <c r="E29" s="47">
        <v>35</v>
      </c>
      <c r="F29" s="58">
        <v>4258.6000000000004</v>
      </c>
      <c r="G29" s="28">
        <f t="shared" si="0"/>
        <v>5110.3200000000006</v>
      </c>
      <c r="H29" s="11">
        <f t="shared" si="1"/>
        <v>149051</v>
      </c>
      <c r="I29" s="11">
        <f t="shared" si="2"/>
        <v>178861.2</v>
      </c>
      <c r="J29" s="30" t="s">
        <v>20</v>
      </c>
      <c r="P29" s="12"/>
    </row>
    <row r="30" spans="1:16" ht="65.25" customHeight="1" x14ac:dyDescent="0.25">
      <c r="A30" s="55">
        <v>23</v>
      </c>
      <c r="B30" s="57" t="s">
        <v>91</v>
      </c>
      <c r="C30" s="33" t="s">
        <v>96</v>
      </c>
      <c r="D30" s="36" t="s">
        <v>23</v>
      </c>
      <c r="E30" s="47">
        <v>10</v>
      </c>
      <c r="F30" s="58">
        <v>3413.739</v>
      </c>
      <c r="G30" s="28">
        <f t="shared" si="0"/>
        <v>4096.4867999999997</v>
      </c>
      <c r="H30" s="11">
        <f t="shared" ref="H30:H31" si="3">E30*F30</f>
        <v>34137.39</v>
      </c>
      <c r="I30" s="11">
        <f t="shared" ref="I30:I31" si="4">E30*G30</f>
        <v>40964.867999999995</v>
      </c>
      <c r="J30" s="30" t="s">
        <v>20</v>
      </c>
      <c r="P30" s="12"/>
    </row>
    <row r="31" spans="1:16" ht="48" customHeight="1" x14ac:dyDescent="0.25">
      <c r="A31" s="55">
        <v>24</v>
      </c>
      <c r="B31" s="57" t="s">
        <v>92</v>
      </c>
      <c r="C31" s="33" t="s">
        <v>97</v>
      </c>
      <c r="D31" s="36" t="s">
        <v>23</v>
      </c>
      <c r="E31" s="47">
        <v>10</v>
      </c>
      <c r="F31" s="58">
        <v>450.46</v>
      </c>
      <c r="G31" s="28">
        <f t="shared" si="0"/>
        <v>540.55199999999991</v>
      </c>
      <c r="H31" s="11">
        <f t="shared" si="3"/>
        <v>4504.5999999999995</v>
      </c>
      <c r="I31" s="11">
        <f t="shared" si="4"/>
        <v>5405.5199999999986</v>
      </c>
      <c r="J31" s="30" t="s">
        <v>20</v>
      </c>
      <c r="P31" s="12"/>
    </row>
    <row r="32" spans="1:16" ht="55.5" customHeight="1" x14ac:dyDescent="0.25">
      <c r="A32" s="55">
        <v>25</v>
      </c>
      <c r="B32" s="35" t="s">
        <v>112</v>
      </c>
      <c r="C32" s="48" t="s">
        <v>47</v>
      </c>
      <c r="D32" s="36" t="s">
        <v>54</v>
      </c>
      <c r="E32" s="47">
        <v>2700</v>
      </c>
      <c r="F32" s="58">
        <v>50.88</v>
      </c>
      <c r="G32" s="28">
        <f t="shared" si="0"/>
        <v>61.055999999999997</v>
      </c>
      <c r="H32" s="11">
        <f t="shared" si="1"/>
        <v>137376</v>
      </c>
      <c r="I32" s="11">
        <f t="shared" si="2"/>
        <v>164851.19999999998</v>
      </c>
      <c r="J32" s="30" t="s">
        <v>20</v>
      </c>
      <c r="P32" s="12"/>
    </row>
    <row r="33" spans="1:16" ht="87" customHeight="1" x14ac:dyDescent="0.25">
      <c r="A33" s="55">
        <v>26</v>
      </c>
      <c r="B33" s="35" t="s">
        <v>33</v>
      </c>
      <c r="C33" s="48" t="s">
        <v>66</v>
      </c>
      <c r="D33" s="36" t="s">
        <v>54</v>
      </c>
      <c r="E33" s="47">
        <v>840</v>
      </c>
      <c r="F33" s="58">
        <v>33.35</v>
      </c>
      <c r="G33" s="28">
        <f t="shared" si="0"/>
        <v>40.020000000000003</v>
      </c>
      <c r="H33" s="11">
        <f t="shared" si="1"/>
        <v>28014</v>
      </c>
      <c r="I33" s="11">
        <f t="shared" si="2"/>
        <v>33616.800000000003</v>
      </c>
      <c r="J33" s="30" t="s">
        <v>20</v>
      </c>
      <c r="P33" s="12"/>
    </row>
    <row r="34" spans="1:16" ht="26.25" customHeight="1" x14ac:dyDescent="0.25">
      <c r="A34" s="55">
        <v>27</v>
      </c>
      <c r="B34" s="35" t="s">
        <v>34</v>
      </c>
      <c r="C34" s="48" t="s">
        <v>48</v>
      </c>
      <c r="D34" s="36" t="s">
        <v>23</v>
      </c>
      <c r="E34" s="47">
        <v>290</v>
      </c>
      <c r="F34" s="58">
        <v>176</v>
      </c>
      <c r="G34" s="28">
        <f t="shared" si="0"/>
        <v>211.2</v>
      </c>
      <c r="H34" s="11">
        <f t="shared" si="1"/>
        <v>51040</v>
      </c>
      <c r="I34" s="11">
        <f t="shared" si="2"/>
        <v>61248</v>
      </c>
      <c r="J34" s="30" t="s">
        <v>20</v>
      </c>
      <c r="P34" s="12"/>
    </row>
    <row r="35" spans="1:16" ht="28.5" customHeight="1" x14ac:dyDescent="0.25">
      <c r="A35" s="55">
        <v>28</v>
      </c>
      <c r="B35" s="35" t="s">
        <v>35</v>
      </c>
      <c r="C35" s="48" t="s">
        <v>48</v>
      </c>
      <c r="D35" s="36" t="s">
        <v>23</v>
      </c>
      <c r="E35" s="47">
        <v>91</v>
      </c>
      <c r="F35" s="58">
        <v>12.65</v>
      </c>
      <c r="G35" s="28">
        <f t="shared" si="0"/>
        <v>15.18</v>
      </c>
      <c r="H35" s="11">
        <f t="shared" si="1"/>
        <v>1151.1500000000001</v>
      </c>
      <c r="I35" s="11">
        <f t="shared" si="2"/>
        <v>1381.3799999999999</v>
      </c>
      <c r="J35" s="30" t="s">
        <v>20</v>
      </c>
      <c r="P35" s="12"/>
    </row>
    <row r="36" spans="1:16" ht="28.5" customHeight="1" x14ac:dyDescent="0.25">
      <c r="A36" s="55">
        <v>29</v>
      </c>
      <c r="B36" s="35" t="s">
        <v>36</v>
      </c>
      <c r="C36" s="48" t="s">
        <v>48</v>
      </c>
      <c r="D36" s="36" t="s">
        <v>23</v>
      </c>
      <c r="E36" s="47">
        <v>50</v>
      </c>
      <c r="F36" s="58">
        <v>14.95</v>
      </c>
      <c r="G36" s="28">
        <f t="shared" si="0"/>
        <v>17.939999999999998</v>
      </c>
      <c r="H36" s="11">
        <f t="shared" si="1"/>
        <v>747.5</v>
      </c>
      <c r="I36" s="11">
        <f t="shared" si="2"/>
        <v>896.99999999999989</v>
      </c>
      <c r="J36" s="30" t="s">
        <v>20</v>
      </c>
      <c r="P36" s="12"/>
    </row>
    <row r="37" spans="1:16" ht="25.5" customHeight="1" x14ac:dyDescent="0.25">
      <c r="A37" s="55">
        <v>30</v>
      </c>
      <c r="B37" s="35" t="s">
        <v>37</v>
      </c>
      <c r="C37" s="48" t="s">
        <v>48</v>
      </c>
      <c r="D37" s="36" t="s">
        <v>23</v>
      </c>
      <c r="E37" s="47">
        <v>222</v>
      </c>
      <c r="F37" s="58">
        <v>149.5</v>
      </c>
      <c r="G37" s="28">
        <f t="shared" si="0"/>
        <v>179.4</v>
      </c>
      <c r="H37" s="11">
        <f t="shared" si="1"/>
        <v>33189</v>
      </c>
      <c r="I37" s="11">
        <f t="shared" si="2"/>
        <v>39826.800000000003</v>
      </c>
      <c r="J37" s="30" t="s">
        <v>20</v>
      </c>
      <c r="P37" s="12"/>
    </row>
    <row r="38" spans="1:16" ht="26.25" customHeight="1" x14ac:dyDescent="0.25">
      <c r="A38" s="55">
        <v>31</v>
      </c>
      <c r="B38" s="35" t="s">
        <v>38</v>
      </c>
      <c r="C38" s="48" t="s">
        <v>48</v>
      </c>
      <c r="D38" s="36" t="s">
        <v>23</v>
      </c>
      <c r="E38" s="47">
        <v>220</v>
      </c>
      <c r="F38" s="58">
        <v>149.5</v>
      </c>
      <c r="G38" s="28">
        <f t="shared" si="0"/>
        <v>179.4</v>
      </c>
      <c r="H38" s="11">
        <f t="shared" si="1"/>
        <v>32890</v>
      </c>
      <c r="I38" s="11">
        <f t="shared" si="2"/>
        <v>39468</v>
      </c>
      <c r="J38" s="30" t="s">
        <v>20</v>
      </c>
      <c r="P38" s="12"/>
    </row>
    <row r="39" spans="1:16" ht="22.5" customHeight="1" x14ac:dyDescent="0.25">
      <c r="A39" s="55">
        <v>32</v>
      </c>
      <c r="B39" s="35" t="s">
        <v>39</v>
      </c>
      <c r="C39" s="48" t="s">
        <v>48</v>
      </c>
      <c r="D39" s="36" t="s">
        <v>23</v>
      </c>
      <c r="E39" s="47">
        <v>250</v>
      </c>
      <c r="F39" s="58">
        <v>98.9</v>
      </c>
      <c r="G39" s="28">
        <f t="shared" si="0"/>
        <v>118.68</v>
      </c>
      <c r="H39" s="11">
        <f t="shared" si="1"/>
        <v>24725</v>
      </c>
      <c r="I39" s="11">
        <f t="shared" si="2"/>
        <v>29670</v>
      </c>
      <c r="J39" s="30" t="s">
        <v>20</v>
      </c>
      <c r="P39" s="12"/>
    </row>
    <row r="40" spans="1:16" ht="22.5" customHeight="1" x14ac:dyDescent="0.25">
      <c r="A40" s="55">
        <v>33</v>
      </c>
      <c r="B40" s="35" t="s">
        <v>40</v>
      </c>
      <c r="C40" s="48" t="s">
        <v>48</v>
      </c>
      <c r="D40" s="36" t="s">
        <v>23</v>
      </c>
      <c r="E40" s="47">
        <v>166</v>
      </c>
      <c r="F40" s="58">
        <v>25.3</v>
      </c>
      <c r="G40" s="28">
        <f t="shared" si="0"/>
        <v>30.36</v>
      </c>
      <c r="H40" s="11">
        <f t="shared" si="1"/>
        <v>4199.8</v>
      </c>
      <c r="I40" s="11">
        <f t="shared" si="2"/>
        <v>5039.76</v>
      </c>
      <c r="J40" s="30" t="s">
        <v>20</v>
      </c>
      <c r="P40" s="12"/>
    </row>
    <row r="41" spans="1:16" ht="24" customHeight="1" x14ac:dyDescent="0.25">
      <c r="A41" s="55">
        <v>34</v>
      </c>
      <c r="B41" s="35" t="s">
        <v>41</v>
      </c>
      <c r="C41" s="48" t="s">
        <v>48</v>
      </c>
      <c r="D41" s="36" t="s">
        <v>23</v>
      </c>
      <c r="E41" s="47">
        <v>165</v>
      </c>
      <c r="F41" s="58">
        <v>25.3</v>
      </c>
      <c r="G41" s="28">
        <f t="shared" si="0"/>
        <v>30.36</v>
      </c>
      <c r="H41" s="11">
        <f t="shared" si="1"/>
        <v>4174.5</v>
      </c>
      <c r="I41" s="11">
        <f t="shared" si="2"/>
        <v>5009.3999999999996</v>
      </c>
      <c r="J41" s="30" t="s">
        <v>20</v>
      </c>
      <c r="P41" s="12"/>
    </row>
    <row r="42" spans="1:16" ht="23.25" customHeight="1" x14ac:dyDescent="0.25">
      <c r="A42" s="55">
        <v>35</v>
      </c>
      <c r="B42" s="35" t="s">
        <v>42</v>
      </c>
      <c r="C42" s="48" t="s">
        <v>48</v>
      </c>
      <c r="D42" s="36" t="s">
        <v>23</v>
      </c>
      <c r="E42" s="47">
        <v>165</v>
      </c>
      <c r="F42" s="58">
        <v>26.45</v>
      </c>
      <c r="G42" s="28">
        <f t="shared" si="0"/>
        <v>31.74</v>
      </c>
      <c r="H42" s="11">
        <f t="shared" si="1"/>
        <v>4364.25</v>
      </c>
      <c r="I42" s="11">
        <f t="shared" si="2"/>
        <v>5237.0999999999995</v>
      </c>
      <c r="J42" s="30" t="s">
        <v>20</v>
      </c>
      <c r="P42" s="12"/>
    </row>
    <row r="43" spans="1:16" ht="48" customHeight="1" x14ac:dyDescent="0.25">
      <c r="A43" s="55">
        <v>36</v>
      </c>
      <c r="B43" s="35" t="s">
        <v>113</v>
      </c>
      <c r="C43" s="48" t="s">
        <v>49</v>
      </c>
      <c r="D43" s="36" t="s">
        <v>23</v>
      </c>
      <c r="E43" s="47">
        <v>4</v>
      </c>
      <c r="F43" s="59">
        <v>16168.5</v>
      </c>
      <c r="G43" s="28">
        <f t="shared" si="0"/>
        <v>19402.2</v>
      </c>
      <c r="H43" s="11">
        <f t="shared" si="1"/>
        <v>64674</v>
      </c>
      <c r="I43" s="11">
        <f t="shared" si="2"/>
        <v>77608.800000000003</v>
      </c>
      <c r="J43" s="30" t="s">
        <v>20</v>
      </c>
      <c r="P43" s="12"/>
    </row>
    <row r="44" spans="1:16" ht="67.5" customHeight="1" x14ac:dyDescent="0.25">
      <c r="A44" s="55">
        <v>37</v>
      </c>
      <c r="B44" s="33" t="s">
        <v>43</v>
      </c>
      <c r="C44" s="48" t="s">
        <v>50</v>
      </c>
      <c r="D44" s="36" t="s">
        <v>23</v>
      </c>
      <c r="E44" s="47">
        <v>4000</v>
      </c>
      <c r="F44" s="58">
        <v>6.9</v>
      </c>
      <c r="G44" s="28">
        <f t="shared" si="0"/>
        <v>8.2799999999999994</v>
      </c>
      <c r="H44" s="11">
        <f t="shared" si="1"/>
        <v>27600</v>
      </c>
      <c r="I44" s="11">
        <f t="shared" si="2"/>
        <v>33120</v>
      </c>
      <c r="J44" s="30" t="s">
        <v>20</v>
      </c>
      <c r="P44" s="12"/>
    </row>
    <row r="45" spans="1:16" ht="50.25" customHeight="1" x14ac:dyDescent="0.25">
      <c r="A45" s="55">
        <v>38</v>
      </c>
      <c r="B45" s="35" t="s">
        <v>44</v>
      </c>
      <c r="C45" s="48" t="s">
        <v>119</v>
      </c>
      <c r="D45" s="36" t="s">
        <v>23</v>
      </c>
      <c r="E45" s="47">
        <v>19</v>
      </c>
      <c r="F45" s="58">
        <v>1000.5</v>
      </c>
      <c r="G45" s="28">
        <f t="shared" si="0"/>
        <v>1200.5999999999999</v>
      </c>
      <c r="H45" s="11">
        <f t="shared" si="1"/>
        <v>19009.5</v>
      </c>
      <c r="I45" s="11">
        <f t="shared" si="2"/>
        <v>22811.399999999998</v>
      </c>
      <c r="J45" s="30" t="s">
        <v>20</v>
      </c>
      <c r="P45" s="12"/>
    </row>
    <row r="46" spans="1:16" ht="39.75" customHeight="1" x14ac:dyDescent="0.25">
      <c r="A46" s="55">
        <v>39</v>
      </c>
      <c r="B46" s="35" t="s">
        <v>114</v>
      </c>
      <c r="C46" s="50" t="s">
        <v>81</v>
      </c>
      <c r="D46" s="36" t="s">
        <v>23</v>
      </c>
      <c r="E46" s="47">
        <v>32</v>
      </c>
      <c r="F46" s="58">
        <v>2231</v>
      </c>
      <c r="G46" s="28">
        <f t="shared" si="0"/>
        <v>2677.2</v>
      </c>
      <c r="H46" s="11">
        <f t="shared" si="1"/>
        <v>71392</v>
      </c>
      <c r="I46" s="11">
        <f t="shared" si="2"/>
        <v>85670.399999999994</v>
      </c>
      <c r="J46" s="30" t="s">
        <v>20</v>
      </c>
      <c r="P46" s="12"/>
    </row>
    <row r="47" spans="1:16" ht="66" customHeight="1" x14ac:dyDescent="0.25">
      <c r="A47" s="55">
        <v>40</v>
      </c>
      <c r="B47" s="35" t="s">
        <v>115</v>
      </c>
      <c r="C47" s="50" t="s">
        <v>59</v>
      </c>
      <c r="D47" s="36" t="s">
        <v>23</v>
      </c>
      <c r="E47" s="47">
        <v>52</v>
      </c>
      <c r="F47" s="58">
        <v>1749.15</v>
      </c>
      <c r="G47" s="28">
        <f t="shared" si="0"/>
        <v>2098.98</v>
      </c>
      <c r="H47" s="11">
        <f t="shared" si="1"/>
        <v>90955.8</v>
      </c>
      <c r="I47" s="11">
        <f t="shared" si="2"/>
        <v>109146.96</v>
      </c>
      <c r="J47" s="30" t="s">
        <v>20</v>
      </c>
      <c r="P47" s="12"/>
    </row>
    <row r="48" spans="1:16" ht="39" customHeight="1" x14ac:dyDescent="0.25">
      <c r="A48" s="55">
        <v>41</v>
      </c>
      <c r="B48" s="35" t="s">
        <v>45</v>
      </c>
      <c r="C48" s="50" t="s">
        <v>60</v>
      </c>
      <c r="D48" s="36" t="s">
        <v>23</v>
      </c>
      <c r="E48" s="47">
        <v>53</v>
      </c>
      <c r="F48" s="58">
        <v>621</v>
      </c>
      <c r="G48" s="28">
        <f t="shared" si="0"/>
        <v>745.19999999999993</v>
      </c>
      <c r="H48" s="11">
        <f t="shared" si="1"/>
        <v>32913</v>
      </c>
      <c r="I48" s="11">
        <f t="shared" si="2"/>
        <v>39495.599999999999</v>
      </c>
      <c r="J48" s="30" t="s">
        <v>20</v>
      </c>
      <c r="P48" s="12"/>
    </row>
    <row r="49" spans="1:16" ht="128.25" customHeight="1" x14ac:dyDescent="0.25">
      <c r="A49" s="55">
        <v>42</v>
      </c>
      <c r="B49" s="35" t="s">
        <v>46</v>
      </c>
      <c r="C49" s="50" t="s">
        <v>51</v>
      </c>
      <c r="D49" s="36" t="s">
        <v>23</v>
      </c>
      <c r="E49" s="47">
        <v>50</v>
      </c>
      <c r="F49" s="58">
        <v>65.55</v>
      </c>
      <c r="G49" s="28">
        <f t="shared" si="0"/>
        <v>78.66</v>
      </c>
      <c r="H49" s="11">
        <f t="shared" si="1"/>
        <v>3277.5</v>
      </c>
      <c r="I49" s="11">
        <f t="shared" si="2"/>
        <v>3933</v>
      </c>
      <c r="J49" s="30" t="s">
        <v>20</v>
      </c>
      <c r="P49" s="12"/>
    </row>
    <row r="50" spans="1:16" ht="126" customHeight="1" x14ac:dyDescent="0.25">
      <c r="A50" s="55">
        <v>43</v>
      </c>
      <c r="B50" s="35" t="s">
        <v>116</v>
      </c>
      <c r="C50" s="50" t="s">
        <v>52</v>
      </c>
      <c r="D50" s="36" t="s">
        <v>23</v>
      </c>
      <c r="E50" s="47">
        <v>30</v>
      </c>
      <c r="F50" s="58">
        <v>856.75</v>
      </c>
      <c r="G50" s="28">
        <f t="shared" si="0"/>
        <v>1028.0999999999999</v>
      </c>
      <c r="H50" s="11">
        <f t="shared" si="1"/>
        <v>25702.5</v>
      </c>
      <c r="I50" s="11">
        <f t="shared" si="2"/>
        <v>30842.999999999996</v>
      </c>
      <c r="J50" s="30" t="s">
        <v>20</v>
      </c>
      <c r="P50" s="12"/>
    </row>
    <row r="51" spans="1:16" ht="126" customHeight="1" x14ac:dyDescent="0.25">
      <c r="A51" s="55">
        <v>44</v>
      </c>
      <c r="B51" s="35" t="s">
        <v>117</v>
      </c>
      <c r="C51" s="48" t="s">
        <v>53</v>
      </c>
      <c r="D51" s="36" t="s">
        <v>23</v>
      </c>
      <c r="E51" s="47">
        <v>42</v>
      </c>
      <c r="F51" s="58">
        <v>1495</v>
      </c>
      <c r="G51" s="28">
        <f t="shared" si="0"/>
        <v>1794</v>
      </c>
      <c r="H51" s="11">
        <f t="shared" ref="H51:H52" si="5">E51*F51</f>
        <v>62790</v>
      </c>
      <c r="I51" s="11">
        <f t="shared" ref="I51:I52" si="6">E51*G51</f>
        <v>75348</v>
      </c>
      <c r="J51" s="30" t="s">
        <v>20</v>
      </c>
      <c r="P51" s="12"/>
    </row>
    <row r="52" spans="1:16" ht="126" customHeight="1" x14ac:dyDescent="0.25">
      <c r="A52" s="55">
        <v>45</v>
      </c>
      <c r="B52" s="56" t="s">
        <v>93</v>
      </c>
      <c r="C52" s="48" t="s">
        <v>98</v>
      </c>
      <c r="D52" s="36" t="s">
        <v>23</v>
      </c>
      <c r="E52" s="47">
        <v>1</v>
      </c>
      <c r="F52" s="58">
        <v>9565.7099999999991</v>
      </c>
      <c r="G52" s="28">
        <f t="shared" si="0"/>
        <v>11478.851999999999</v>
      </c>
      <c r="H52" s="11">
        <f t="shared" si="5"/>
        <v>9565.7099999999991</v>
      </c>
      <c r="I52" s="11">
        <f t="shared" si="6"/>
        <v>11478.851999999999</v>
      </c>
      <c r="J52" s="30" t="s">
        <v>20</v>
      </c>
      <c r="P52" s="12"/>
    </row>
    <row r="53" spans="1:16" ht="38.25" customHeight="1" x14ac:dyDescent="0.25">
      <c r="A53" s="55">
        <v>46</v>
      </c>
      <c r="B53" s="56" t="s">
        <v>94</v>
      </c>
      <c r="C53" s="48" t="s">
        <v>99</v>
      </c>
      <c r="D53" s="36" t="s">
        <v>23</v>
      </c>
      <c r="E53" s="47">
        <v>348</v>
      </c>
      <c r="F53" s="58">
        <v>495</v>
      </c>
      <c r="G53" s="28">
        <f t="shared" si="0"/>
        <v>594</v>
      </c>
      <c r="H53" s="11">
        <f t="shared" si="1"/>
        <v>172260</v>
      </c>
      <c r="I53" s="11">
        <f t="shared" si="2"/>
        <v>206712</v>
      </c>
      <c r="J53" s="30" t="s">
        <v>20</v>
      </c>
      <c r="P53" s="12"/>
    </row>
    <row r="54" spans="1:16" x14ac:dyDescent="0.25">
      <c r="A54" s="13"/>
      <c r="B54" s="14"/>
      <c r="C54" s="54"/>
      <c r="D54" s="15"/>
      <c r="E54" s="16"/>
      <c r="F54" s="16"/>
      <c r="G54" s="17"/>
      <c r="H54" s="18">
        <f>SUM(H8:H53)</f>
        <v>2360530</v>
      </c>
      <c r="I54" s="19">
        <f>H54*1.2</f>
        <v>2832636</v>
      </c>
      <c r="J54" s="43"/>
    </row>
    <row r="55" spans="1:16" x14ac:dyDescent="0.25">
      <c r="A55" s="20"/>
      <c r="B55" s="21"/>
      <c r="C55" s="22"/>
      <c r="D55" s="23"/>
      <c r="E55" s="23"/>
      <c r="F55" s="23"/>
      <c r="G55" s="24"/>
      <c r="H55" s="24" t="s">
        <v>8</v>
      </c>
      <c r="I55" s="25">
        <f>I54-H54</f>
        <v>472106</v>
      </c>
      <c r="J55" s="10"/>
    </row>
    <row r="56" spans="1:16" x14ac:dyDescent="0.25">
      <c r="A56" s="76" t="s">
        <v>95</v>
      </c>
      <c r="B56" s="77"/>
      <c r="C56" s="77"/>
      <c r="D56" s="77"/>
      <c r="E56" s="77"/>
      <c r="F56" s="77"/>
      <c r="G56" s="77"/>
      <c r="H56" s="77"/>
      <c r="I56" s="77"/>
      <c r="J56" s="78"/>
    </row>
    <row r="57" spans="1:16" x14ac:dyDescent="0.25">
      <c r="A57" s="73" t="s">
        <v>3</v>
      </c>
      <c r="B57" s="73"/>
      <c r="C57" s="70" t="s">
        <v>28</v>
      </c>
      <c r="D57" s="71"/>
      <c r="E57" s="71"/>
      <c r="F57" s="71"/>
      <c r="G57" s="71"/>
      <c r="H57" s="71"/>
      <c r="I57" s="71"/>
      <c r="J57" s="71"/>
    </row>
    <row r="58" spans="1:16" ht="14.45" customHeight="1" x14ac:dyDescent="0.25">
      <c r="A58" s="73" t="s">
        <v>4</v>
      </c>
      <c r="B58" s="73"/>
      <c r="C58" s="74" t="s">
        <v>24</v>
      </c>
      <c r="D58" s="75"/>
      <c r="E58" s="75"/>
      <c r="F58" s="75"/>
      <c r="G58" s="75"/>
      <c r="H58" s="75"/>
      <c r="I58" s="75"/>
      <c r="J58" s="75"/>
      <c r="K58" s="22"/>
      <c r="L58" s="22"/>
      <c r="M58" s="22"/>
      <c r="N58" s="22"/>
      <c r="O58" s="22"/>
    </row>
    <row r="59" spans="1:16" ht="15" customHeight="1" x14ac:dyDescent="0.25">
      <c r="A59" s="80" t="s">
        <v>21</v>
      </c>
      <c r="B59" s="81"/>
      <c r="C59" s="70" t="s">
        <v>26</v>
      </c>
      <c r="D59" s="71"/>
      <c r="E59" s="71"/>
      <c r="F59" s="71"/>
      <c r="G59" s="71"/>
      <c r="H59" s="71"/>
      <c r="I59" s="71"/>
      <c r="J59" s="71"/>
    </row>
    <row r="60" spans="1:16" ht="30.75" customHeight="1" x14ac:dyDescent="0.25">
      <c r="A60" s="79" t="s">
        <v>25</v>
      </c>
      <c r="B60" s="79"/>
      <c r="C60" s="72" t="s">
        <v>58</v>
      </c>
      <c r="D60" s="83"/>
      <c r="E60" s="83"/>
      <c r="F60" s="83"/>
      <c r="G60" s="83"/>
      <c r="H60" s="83"/>
      <c r="I60" s="83"/>
      <c r="J60" s="83"/>
    </row>
    <row r="61" spans="1:16" ht="38.25" customHeight="1" x14ac:dyDescent="0.25">
      <c r="A61" s="82" t="s">
        <v>22</v>
      </c>
      <c r="B61" s="82"/>
      <c r="C61" s="70" t="s">
        <v>120</v>
      </c>
      <c r="D61" s="71"/>
      <c r="E61" s="71"/>
      <c r="F61" s="71"/>
      <c r="G61" s="71"/>
      <c r="H61" s="71"/>
      <c r="I61" s="71"/>
      <c r="J61" s="71"/>
    </row>
    <row r="62" spans="1:16" x14ac:dyDescent="0.25">
      <c r="A62" s="26"/>
      <c r="B62" s="26"/>
      <c r="C62" s="27"/>
      <c r="D62" s="27"/>
      <c r="E62" s="27"/>
      <c r="F62" s="27"/>
      <c r="G62" s="27"/>
      <c r="H62" s="44"/>
      <c r="I62" s="44"/>
      <c r="J62" s="27"/>
    </row>
  </sheetData>
  <mergeCells count="23">
    <mergeCell ref="C61:J61"/>
    <mergeCell ref="A1:C1"/>
    <mergeCell ref="C60:J60"/>
    <mergeCell ref="A61:B61"/>
    <mergeCell ref="A56:J56"/>
    <mergeCell ref="A60:B60"/>
    <mergeCell ref="A57:B57"/>
    <mergeCell ref="A58:B58"/>
    <mergeCell ref="A59:B59"/>
    <mergeCell ref="E5:E6"/>
    <mergeCell ref="C57:J57"/>
    <mergeCell ref="C58:J58"/>
    <mergeCell ref="C59:J59"/>
    <mergeCell ref="A2:J2"/>
    <mergeCell ref="A5:A6"/>
    <mergeCell ref="B5:B6"/>
    <mergeCell ref="I5:I6"/>
    <mergeCell ref="C5:C6"/>
    <mergeCell ref="D5:D6"/>
    <mergeCell ref="H5:H6"/>
    <mergeCell ref="G5:G6"/>
    <mergeCell ref="F5:F6"/>
    <mergeCell ref="J5:J6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2017-08-07T11:01:04Z</cp:lastPrinted>
  <dcterms:created xsi:type="dcterms:W3CDTF">2013-12-19T08:11:42Z</dcterms:created>
  <dcterms:modified xsi:type="dcterms:W3CDTF">2019-04-08T06:22:48Z</dcterms:modified>
</cp:coreProperties>
</file>